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ои данны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A80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A82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Хвост::______________&lt;Составил&gt;</t>
        </r>
      </text>
    </comment>
    <comment ref="A84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Хвост::______________&lt;Проверил&gt;</t>
        </r>
      </text>
    </comment>
    <comment ref="B1" authorId="0">
      <text>
        <r>
          <rPr>
            <sz val="8"/>
            <color rgb="FF000000"/>
            <rFont val="Tahoma"/>
            <family val="2"/>
            <charset val="204"/>
          </rPr>
          <t xml:space="preserve"> Титул::&lt;Наименование стройки&gt;</t>
        </r>
      </text>
    </comment>
    <comment ref="B6" authorId="0">
      <text>
        <r>
          <rPr>
            <sz val="8"/>
            <color rgb="FF000000"/>
            <rFont val="Tahoma"/>
            <family val="2"/>
            <charset val="204"/>
          </rPr>
          <t xml:space="preserve"> Титул::&lt;Основание&gt;</t>
        </r>
      </text>
    </comment>
    <comment ref="B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5" authorId="0">
      <text>
        <r>
          <rPr>
            <sz val="8"/>
            <color rgb="FF000000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G80" authorId="0">
      <text>
        <r>
          <rPr>
            <sz val="8"/>
            <color rgb="FF000000"/>
            <rFont val="Tahoma"/>
            <family val="2"/>
            <charset val="204"/>
          </rPr>
          <t xml:space="preserve"> Итоги::&lt;Прямые затраты (итоги)&gt;</t>
        </r>
      </text>
    </comment>
    <comment ref="H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I80" authorId="0">
      <text>
        <r>
          <rPr>
            <sz val="8"/>
            <color rgb="FF000000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11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J80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Итоги::&lt;Коэффициент удорожания (итоги)&gt;</t>
        </r>
      </text>
    </comment>
  </commentList>
</comments>
</file>

<file path=xl/sharedStrings.xml><?xml version="1.0" encoding="utf-8"?>
<sst xmlns="http://schemas.openxmlformats.org/spreadsheetml/2006/main" count="215" uniqueCount="162">
  <si>
    <t xml:space="preserve">Капитальный ремонт насосных агрегатов СМ-250-200-400 КНС-2</t>
  </si>
  <si>
    <t xml:space="preserve">Локальный ресурсный сметный расчет</t>
  </si>
  <si>
    <t xml:space="preserve">к Локальной смете № СКС-2023-С-3-355</t>
  </si>
  <si>
    <t xml:space="preserve">Основание:</t>
  </si>
  <si>
    <t xml:space="preserve">ДВ к ТЗ СКС-2023-С-3-355</t>
  </si>
  <si>
    <t xml:space="preserve">№ п.п.</t>
  </si>
  <si>
    <t xml:space="preserve">Код ресурса</t>
  </si>
  <si>
    <t xml:space="preserve">Наименование</t>
  </si>
  <si>
    <t xml:space="preserve">Единица измерения</t>
  </si>
  <si>
    <t xml:space="preserve">Кол-во по проектным данным</t>
  </si>
  <si>
    <t xml:space="preserve">Сметная стоимость</t>
  </si>
  <si>
    <t xml:space="preserve">Индекс</t>
  </si>
  <si>
    <t xml:space="preserve">В базисных ценах, руб.</t>
  </si>
  <si>
    <t xml:space="preserve">В текущих ценах, руб.</t>
  </si>
  <si>
    <t xml:space="preserve">На ед.</t>
  </si>
  <si>
    <t xml:space="preserve">Общая</t>
  </si>
  <si>
    <t xml:space="preserve">2</t>
  </si>
  <si>
    <t xml:space="preserve">Ресурсы подрядчика</t>
  </si>
  <si>
    <t xml:space="preserve">          Материалы</t>
  </si>
  <si>
    <t xml:space="preserve">01.1.02.08-0031</t>
  </si>
  <si>
    <t xml:space="preserve">Прокладки паронитовые</t>
  </si>
  <si>
    <t xml:space="preserve">кг</t>
  </si>
  <si>
    <t xml:space="preserve">01.3.02.03-0001</t>
  </si>
  <si>
    <t xml:space="preserve">Ацетилен газообразный технический</t>
  </si>
  <si>
    <t xml:space="preserve">м3</t>
  </si>
  <si>
    <t xml:space="preserve">01.3.02.06-0011</t>
  </si>
  <si>
    <t xml:space="preserve">Углекислый газ</t>
  </si>
  <si>
    <t xml:space="preserve">т</t>
  </si>
  <si>
    <t xml:space="preserve">01.3.02.08-0001</t>
  </si>
  <si>
    <t xml:space="preserve">Кислород газообразный технический</t>
  </si>
  <si>
    <t xml:space="preserve">01.3.02.09-0022</t>
  </si>
  <si>
    <t xml:space="preserve">Пропан-бутан смесь техническая</t>
  </si>
  <si>
    <t xml:space="preserve">01.7.03.01-0001</t>
  </si>
  <si>
    <t xml:space="preserve">Вода</t>
  </si>
  <si>
    <t xml:space="preserve">01.7.03.01-0002</t>
  </si>
  <si>
    <t xml:space="preserve">Вода водопроводная</t>
  </si>
  <si>
    <t xml:space="preserve">01.7.03.04-0001</t>
  </si>
  <si>
    <t xml:space="preserve">Электроэнергия</t>
  </si>
  <si>
    <t xml:space="preserve">кВт-ч</t>
  </si>
  <si>
    <t xml:space="preserve">01.7.07.12-0024</t>
  </si>
  <si>
    <t xml:space="preserve">Пленка полиэтиленовая, толщина 0,15 мм</t>
  </si>
  <si>
    <t xml:space="preserve">м2</t>
  </si>
  <si>
    <t xml:space="preserve">01.7.07.29-0101</t>
  </si>
  <si>
    <t xml:space="preserve">Очес льняной</t>
  </si>
  <si>
    <t xml:space="preserve">01.7.11.04-0071</t>
  </si>
  <si>
    <t xml:space="preserve">Проволока сварочная легированная, диаметр 2 мм</t>
  </si>
  <si>
    <t xml:space="preserve">01.7.11.07-0032</t>
  </si>
  <si>
    <t xml:space="preserve">Электроды сварочные Э42, диаметр 4 мм</t>
  </si>
  <si>
    <t xml:space="preserve">01.7.11.07-0040</t>
  </si>
  <si>
    <t xml:space="preserve">Электроды сварочные Э50А, диаметр 4 мм</t>
  </si>
  <si>
    <t xml:space="preserve">01.7.11.07-0041</t>
  </si>
  <si>
    <t xml:space="preserve">Электроды сварочные Э55, диаметр 4 мм</t>
  </si>
  <si>
    <t xml:space="preserve">01.7.11.07-0054</t>
  </si>
  <si>
    <t xml:space="preserve">Электроды сварочные Э42, диаметр 6 мм</t>
  </si>
  <si>
    <t xml:space="preserve">01.7.15.02-0085</t>
  </si>
  <si>
    <t xml:space="preserve">Болты с шестигранной головкой, диаметр 16 (18) мм</t>
  </si>
  <si>
    <t xml:space="preserve">01.7.15.03-0031</t>
  </si>
  <si>
    <t xml:space="preserve">Болты с гайками и шайбами оцинкованные, диаметр 6 мм</t>
  </si>
  <si>
    <t xml:space="preserve">01.7.15.06-0111</t>
  </si>
  <si>
    <t xml:space="preserve">Гвозди строительные</t>
  </si>
  <si>
    <t xml:space="preserve">01.7.15.11-0048</t>
  </si>
  <si>
    <t xml:space="preserve">Шайбы оцинкованные, диаметр 16 мм</t>
  </si>
  <si>
    <t xml:space="preserve">01.7.19.04-0031</t>
  </si>
  <si>
    <t xml:space="preserve">Прокладки резиновые (пластина техническая прессованная)</t>
  </si>
  <si>
    <t xml:space="preserve">03.1.02.03-0011</t>
  </si>
  <si>
    <t xml:space="preserve">Известь строительная негашеная комовая, сорт I</t>
  </si>
  <si>
    <t xml:space="preserve">07.2.07.13-0171</t>
  </si>
  <si>
    <t xml:space="preserve">Подкладки металлические</t>
  </si>
  <si>
    <t xml:space="preserve">08.1.02.11-0023</t>
  </si>
  <si>
    <t xml:space="preserve">Поковки простые строительные (скобы, закрепы, хомуты), масса до 1,6 кг</t>
  </si>
  <si>
    <t xml:space="preserve">08.3.03.04-0012</t>
  </si>
  <si>
    <t xml:space="preserve">Проволока светлая, диаметр 1,1 мм</t>
  </si>
  <si>
    <t xml:space="preserve">08.3.03.06-0002</t>
  </si>
  <si>
    <t xml:space="preserve">Проволока горячекатаная в мотках, диаметр 6,3-6,5 мм</t>
  </si>
  <si>
    <t xml:space="preserve">11.1.02.04-0031</t>
  </si>
  <si>
    <t xml:space="preserve">Лесоматериалы круглые, хвойных пород, для строительства, диаметр 14-24 см, длина 3-6,5 м</t>
  </si>
  <si>
    <t xml:space="preserve">11.1.03.01-0079</t>
  </si>
  <si>
    <t xml:space="preserve">Бруски обрезные, хвойных пород, длина 4-6,5 м, ширина 75-150 мм, толщина 40-75 мм, сорт III</t>
  </si>
  <si>
    <t xml:space="preserve">11.1.03.06-0087</t>
  </si>
  <si>
    <t xml:space="preserve">Доска обрезная, хвойных пород, ширина 75-150 мм, толщина 25 мм, длина 4-6,5 м, сорт III</t>
  </si>
  <si>
    <t xml:space="preserve">11.1.03.06-0095</t>
  </si>
  <si>
    <t xml:space="preserve">Доска обрезная, хвойных пород, ширина 75-150 мм, толщина 44 мм и более, длина 4-6,5 м, сорт III</t>
  </si>
  <si>
    <t xml:space="preserve">11.2.13.04-0011</t>
  </si>
  <si>
    <t xml:space="preserve">Щиты из досок, толщина 25 мм</t>
  </si>
  <si>
    <t xml:space="preserve">14.4.01.01-0003</t>
  </si>
  <si>
    <t xml:space="preserve">Грунтовка ГФ-021</t>
  </si>
  <si>
    <t xml:space="preserve">14.4.02.04-0142</t>
  </si>
  <si>
    <t xml:space="preserve">Краска масляная земляная МА-0115, мумия, сурик железный</t>
  </si>
  <si>
    <t xml:space="preserve">14.4.04.08-0003</t>
  </si>
  <si>
    <t xml:space="preserve">Эмаль ПФ-115, серая</t>
  </si>
  <si>
    <t xml:space="preserve">14.5.05.02-0001</t>
  </si>
  <si>
    <t xml:space="preserve">Олифа натуральная</t>
  </si>
  <si>
    <t xml:space="preserve">14.5.09.02-0002</t>
  </si>
  <si>
    <t xml:space="preserve">Ксилол нефтяной, марка А</t>
  </si>
  <si>
    <t xml:space="preserve">14.5.09.11-0102</t>
  </si>
  <si>
    <t xml:space="preserve">Уайт-спирит</t>
  </si>
  <si>
    <t xml:space="preserve">25.1.01.04-0031</t>
  </si>
  <si>
    <t xml:space="preserve">Шпалы непропитанные для железных дорог, тип I</t>
  </si>
  <si>
    <t xml:space="preserve">шт</t>
  </si>
  <si>
    <t xml:space="preserve">999-0005</t>
  </si>
  <si>
    <t xml:space="preserve">Масса</t>
  </si>
  <si>
    <t xml:space="preserve">999-9950</t>
  </si>
  <si>
    <t xml:space="preserve">Вспомогательные ненормируемые ресурсы (2% от Оплаты труда рабочих)</t>
  </si>
  <si>
    <t xml:space="preserve">руб</t>
  </si>
  <si>
    <t xml:space="preserve">ТЦ_18.1.04.00_77_7733347239_18.07.2022_02</t>
  </si>
  <si>
    <t xml:space="preserve">Обратный клапан фланцевый чугунный шаровой NBR Ду...</t>
  </si>
  <si>
    <t xml:space="preserve">   - Обратный клапан фланцевый чугунный шаровой NBR Ду200 Ру10 GGG40</t>
  </si>
  <si>
    <t xml:space="preserve">26003,17
31203,8/1,2</t>
  </si>
  <si>
    <t xml:space="preserve">   - Обратный клапан фланцевый чугунный шаровой NBR Ду50 Ру10 GGG40</t>
  </si>
  <si>
    <t xml:space="preserve">3330
3996,0/1,2</t>
  </si>
  <si>
    <t xml:space="preserve">ФССЦ-01.7.15.02-0046</t>
  </si>
  <si>
    <t xml:space="preserve">Болты анкерные с гайкой, диаметр 20 мм, длина 110 мм</t>
  </si>
  <si>
    <t xml:space="preserve">100 шт</t>
  </si>
  <si>
    <t xml:space="preserve">ФССЦ-04.1.02.05-0006</t>
  </si>
  <si>
    <t xml:space="preserve">Смеси бетонные тяжелого бетона (БСТ), класс В15 (М200)</t>
  </si>
  <si>
    <t xml:space="preserve">ФССЦ-08.4.03.03-0032</t>
  </si>
  <si>
    <t xml:space="preserve">Сталь арматурная, горячекатаная, периодического профиля, класс А-III, диаметр 12 мм</t>
  </si>
  <si>
    <t xml:space="preserve">ФССЦ-18.1.02.02-0061</t>
  </si>
  <si>
    <t xml:space="preserve">Задвижки фланцевые короткие с обрезиненным клином для жидкостей и сжатого воздуха давлением: 1,0-1,6 МПа (10-16 кгс/см2) марки BV-05-47 (F4), диаметром 50 мм</t>
  </si>
  <si>
    <t xml:space="preserve">ФССЦ-18.1.02.02-0067</t>
  </si>
  <si>
    <t xml:space="preserve">Задвижки фланцевые короткие с обрезиненным клином для жидкостей и сжатого воздуха давлением: 1,0 МПа (10 кгс/см2) марки BV-05-47 (F4), диаметром 200 мм</t>
  </si>
  <si>
    <t xml:space="preserve">ФССЦ-18.1.02.02-0069</t>
  </si>
  <si>
    <t xml:space="preserve">Задвижки фланцевые короткие с обрезиненным клином для жидкостей и сжатого воздуха давлением: 1,0 МПа (10 кгс/см2) марки BV-05-47 (F4), диаметром 300 мм</t>
  </si>
  <si>
    <t xml:space="preserve">ФССЦ-18.1.06.04-0011</t>
  </si>
  <si>
    <t xml:space="preserve">Клапан ручной запорный с внутренней резьбой MSV-S, со спускным краном, давление 2,0 МПа (20 кгс/см2), диаметр 15 мм</t>
  </si>
  <si>
    <t xml:space="preserve">ФССЦ-23.5.02.02-0034</t>
  </si>
  <si>
    <t xml:space="preserve"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</si>
  <si>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 xml:space="preserve">м</t>
  </si>
  <si>
    <t xml:space="preserve">ФССЦ-23.5.02.02-0073</t>
  </si>
  <si>
    <t xml:space="preserve"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</si>
  <si>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 xml:space="preserve">ФССЦ-23.5.02.02-0087</t>
  </si>
  <si>
    <t xml:space="preserve"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</si>
  <si>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 xml:space="preserve">ФССЦ-23.5.02.02-0100</t>
  </si>
  <si>
    <t xml:space="preserve"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</si>
  <si>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 xml:space="preserve">ФССЦ-23.8.03.11-0675</t>
  </si>
  <si>
    <t xml:space="preserve">Фланцы стальные плоские приварные из стали ВСт3сп2, ВСт3сп3, номинальное давление 1,6 МПа, номинальный диаметр 32 мм</t>
  </si>
  <si>
    <t xml:space="preserve">компл</t>
  </si>
  <si>
    <t xml:space="preserve">ФССЦ-23.8.04.06-0093</t>
  </si>
  <si>
    <t xml:space="preserve">Отвод крутоизогнутый, радиус кривизны 1,5 мм, номинальное давление до 16 МПа, номинальный диаметр 200 мм, наружный диаметр 219 мм, толщина стенки 5 мм</t>
  </si>
  <si>
    <t xml:space="preserve">ФССЦ-23.8.04.06-0106</t>
  </si>
  <si>
    <t xml:space="preserve">Отвод крутоизогнутый, радиус кривизны 1,5 мм, номинальное давление до 16 МПа, номинальный диаметр 300 мм, наружный диаметр 325 мм, толщина стенки 7 мм</t>
  </si>
  <si>
    <t xml:space="preserve">ФССЦ-23.8.04.08-0106</t>
  </si>
  <si>
    <t xml:space="preserve">Переходы концентрические, номинальное давление 16 МПа, наружный диаметр и толщина стенки 219х6-159х4,5 мм</t>
  </si>
  <si>
    <t xml:space="preserve">ФССЦ-23.8.04.08-0120</t>
  </si>
  <si>
    <t xml:space="preserve">Переходы концентрические, номинальное давление 16 МПа, наружный диаметр и толщина стенки 325х10-219х8 мм</t>
  </si>
  <si>
    <t xml:space="preserve">ФССЦ-23.8.04.12-0079</t>
  </si>
  <si>
    <t xml:space="preserve">Тройники переходные, номинальное давление до 16 МПа, номинальный диаметр 300х200 мм, наружный диаметр и толщина стенки 325х8-219х6 мм</t>
  </si>
  <si>
    <t xml:space="preserve">Итого материалы</t>
  </si>
  <si>
    <t xml:space="preserve">          Оборудование</t>
  </si>
  <si>
    <t xml:space="preserve">ТЦ_23.1.00.00_57_5702000265_29.09.2022_02</t>
  </si>
  <si>
    <t xml:space="preserve">Насосный агрегат СМ-200-150-400/4 с эл.двигателем 110 кВт</t>
  </si>
  <si>
    <t xml:space="preserve">ТЦ_63.4.02.05_63_6316021128_28.09.2022_02</t>
  </si>
  <si>
    <t xml:space="preserve">Комплект ультрозвукового счётчика СУР-97 Ду=200мм</t>
  </si>
  <si>
    <t xml:space="preserve">к-т</t>
  </si>
  <si>
    <t xml:space="preserve">ТЦ_68.1.01.01_63_6311075313_18.07.2022_02</t>
  </si>
  <si>
    <t xml:space="preserve">Электронасос центробежный погружной для загрязненных вод, типоразмер ГНОМ 16-16 200В</t>
  </si>
  <si>
    <t xml:space="preserve">19833,33
23800,0/1,2</t>
  </si>
  <si>
    <t xml:space="preserve">ФССЦ-63.4.01.01-0002</t>
  </si>
  <si>
    <t xml:space="preserve">Манометр для неагрессивных сред (класс точности 1.5) с резьбовым присоединением марка: МП-3У-16 с трехходовым краном 11П18пкРу16_ виброустойчивый</t>
  </si>
  <si>
    <t xml:space="preserve">Итого оборудование</t>
  </si>
  <si>
    <t xml:space="preserve">Составил:______________О.А. Молодцова</t>
  </si>
  <si>
    <t xml:space="preserve">Проверил:______________Е.Г. Зелих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</si>
</sst>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0"/>
    <numFmt numFmtId="167" formatCode="0.00"/>
    <numFmt numFmtId="168" formatCode="General"/>
  </numFmts>
  <fonts count="1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9"/>
      <name val="Verdana"/>
      <family val="2"/>
      <charset val="204"/>
    </font>
    <font>
      <b val="true"/>
      <sz val="10"/>
      <name val="Verdana"/>
      <family val="2"/>
      <charset val="204"/>
    </font>
    <font>
      <b val="true"/>
      <sz val="12"/>
      <name val="Verdana"/>
      <family val="2"/>
      <charset val="204"/>
    </font>
    <font>
      <sz val="10"/>
      <name val="Verdana"/>
      <family val="2"/>
      <charset val="204"/>
    </font>
    <font>
      <b val="true"/>
      <sz val="8"/>
      <name val="Verdana"/>
      <family val="2"/>
      <charset val="204"/>
    </font>
    <font>
      <b val="true"/>
      <sz val="9"/>
      <name val="Verdana"/>
      <family val="2"/>
      <charset val="204"/>
    </font>
    <font>
      <sz val="8"/>
      <color rgb="FF000000"/>
      <name val="Tahoma"/>
      <family val="2"/>
      <charset val="204"/>
    </font>
    <font>
      <b val="true"/>
      <sz val="8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3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3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3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9" fillId="0" borderId="0" xfId="3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2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22" applyFont="true" applyBorder="false" applyAlignment="false" applyProtection="false">
      <alignment horizontal="right" vertical="top" textRotation="0" wrapText="true" indent="0" shrinkToFit="false"/>
      <protection locked="true" hidden="false"/>
    </xf>
    <xf numFmtId="164" fontId="5" fillId="0" borderId="0" xfId="32" applyFont="true" applyBorder="false" applyAlignment="false" applyProtection="false">
      <alignment horizontal="left" vertical="top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Акт" xfId="20"/>
    <cellStyle name="ВедРесурсов" xfId="21"/>
    <cellStyle name="Итоги" xfId="22"/>
    <cellStyle name="ИтогоРесМет" xfId="23"/>
    <cellStyle name="ЛокСмета" xfId="24"/>
    <cellStyle name="ОбСмета" xfId="25"/>
    <cellStyle name="ПеременныеСметы" xfId="26"/>
    <cellStyle name="РесСмета" xfId="27"/>
    <cellStyle name="СводРасч" xfId="28"/>
    <cellStyle name="СводкаСтоимРаб" xfId="29"/>
    <cellStyle name="Список ресурсов" xfId="30"/>
    <cellStyle name="Титул" xfId="31"/>
    <cellStyle name="Хвост" xfId="32"/>
    <cellStyle name="Экспертиза" xfId="3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8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89" activeCellId="0" sqref="C89"/>
    </sheetView>
  </sheetViews>
  <sheetFormatPr defaultColWidth="9.15625" defaultRowHeight="11.25" zeroHeight="false" outlineLevelRow="0" outlineLevelCol="0"/>
  <cols>
    <col collapsed="false" customWidth="true" hidden="false" outlineLevel="0" max="1" min="1" style="1" width="8.14"/>
    <col collapsed="false" customWidth="true" hidden="false" outlineLevel="0" max="2" min="2" style="2" width="15"/>
    <col collapsed="false" customWidth="true" hidden="false" outlineLevel="0" max="3" min="3" style="1" width="40.71"/>
    <col collapsed="false" customWidth="true" hidden="false" outlineLevel="0" max="4" min="4" style="3" width="13.01"/>
    <col collapsed="false" customWidth="true" hidden="false" outlineLevel="0" max="5" min="5" style="3" width="12.57"/>
    <col collapsed="false" customWidth="false" hidden="false" outlineLevel="0" max="6" min="6" style="4" width="9.14"/>
    <col collapsed="false" customWidth="true" hidden="false" outlineLevel="0" max="7" min="7" style="4" width="12.42"/>
    <col collapsed="false" customWidth="false" hidden="false" outlineLevel="0" max="8" min="8" style="4" width="9.14"/>
    <col collapsed="false" customWidth="true" hidden="false" outlineLevel="0" max="9" min="9" style="4" width="15.15"/>
    <col collapsed="false" customWidth="false" hidden="false" outlineLevel="0" max="10" min="10" style="5" width="9.14"/>
    <col collapsed="false" customWidth="false" hidden="false" outlineLevel="0" max="1025" min="11" style="1" width="9.14"/>
  </cols>
  <sheetData>
    <row r="1" customFormat="false" ht="15.75" hidden="false" customHeight="true" outlineLevel="0" collapsed="false">
      <c r="B1" s="6"/>
    </row>
    <row r="2" customFormat="false" ht="16.5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</row>
    <row r="4" customFormat="false" ht="15" hidden="false" customHeight="false" outlineLevel="0" collapsed="false">
      <c r="D4" s="8" t="s">
        <v>1</v>
      </c>
    </row>
    <row r="5" customFormat="false" ht="18" hidden="false" customHeight="true" outlineLevel="0" collapsed="false">
      <c r="C5" s="2"/>
      <c r="D5" s="9" t="s">
        <v>2</v>
      </c>
    </row>
    <row r="6" customFormat="false" ht="12.75" hidden="false" customHeight="false" outlineLevel="0" collapsed="false">
      <c r="A6" s="1" t="s">
        <v>3</v>
      </c>
      <c r="B6" s="6" t="s">
        <v>4</v>
      </c>
      <c r="I6" s="10"/>
      <c r="J6" s="10"/>
    </row>
    <row r="7" customFormat="false" ht="5.25" hidden="false" customHeight="true" outlineLevel="0" collapsed="false">
      <c r="B7" s="11"/>
    </row>
    <row r="8" s="3" customFormat="true" ht="18.75" hidden="false" customHeight="true" outlineLevel="0" collapsed="false">
      <c r="A8" s="12" t="s">
        <v>5</v>
      </c>
      <c r="B8" s="13" t="s">
        <v>6</v>
      </c>
      <c r="C8" s="12" t="s">
        <v>7</v>
      </c>
      <c r="D8" s="12" t="s">
        <v>8</v>
      </c>
      <c r="E8" s="12" t="s">
        <v>9</v>
      </c>
      <c r="F8" s="14" t="s">
        <v>10</v>
      </c>
      <c r="G8" s="14"/>
      <c r="H8" s="14"/>
      <c r="I8" s="14"/>
      <c r="J8" s="15" t="s">
        <v>11</v>
      </c>
    </row>
    <row r="9" s="3" customFormat="true" ht="33" hidden="false" customHeight="true" outlineLevel="0" collapsed="false">
      <c r="A9" s="12"/>
      <c r="B9" s="13"/>
      <c r="C9" s="12"/>
      <c r="D9" s="12"/>
      <c r="E9" s="12"/>
      <c r="F9" s="16" t="s">
        <v>12</v>
      </c>
      <c r="G9" s="16"/>
      <c r="H9" s="16" t="s">
        <v>13</v>
      </c>
      <c r="I9" s="16"/>
      <c r="J9" s="15"/>
    </row>
    <row r="10" s="3" customFormat="true" ht="16.5" hidden="false" customHeight="true" outlineLevel="0" collapsed="false">
      <c r="A10" s="12"/>
      <c r="B10" s="13"/>
      <c r="C10" s="12"/>
      <c r="D10" s="12"/>
      <c r="E10" s="12"/>
      <c r="F10" s="17" t="s">
        <v>14</v>
      </c>
      <c r="G10" s="17" t="s">
        <v>15</v>
      </c>
      <c r="H10" s="17" t="s">
        <v>14</v>
      </c>
      <c r="I10" s="17" t="s">
        <v>15</v>
      </c>
      <c r="J10" s="15"/>
    </row>
    <row r="11" s="3" customFormat="true" ht="12.75" hidden="false" customHeight="false" outlineLevel="0" collapsed="false">
      <c r="A11" s="18" t="n">
        <v>1</v>
      </c>
      <c r="B11" s="19" t="s">
        <v>16</v>
      </c>
      <c r="C11" s="18" t="n">
        <v>3</v>
      </c>
      <c r="D11" s="18" t="n">
        <v>4</v>
      </c>
      <c r="E11" s="18" t="n">
        <v>5</v>
      </c>
      <c r="F11" s="20" t="n">
        <v>6</v>
      </c>
      <c r="G11" s="20" t="n">
        <v>7</v>
      </c>
      <c r="H11" s="20" t="n">
        <v>8</v>
      </c>
      <c r="I11" s="20" t="n">
        <v>9</v>
      </c>
      <c r="J11" s="20" t="n">
        <v>10</v>
      </c>
    </row>
    <row r="12" customFormat="false" ht="17.85" hidden="false" customHeight="true" outlineLevel="0" collapsed="false">
      <c r="A12" s="21" t="s">
        <v>17</v>
      </c>
      <c r="B12" s="21"/>
      <c r="C12" s="21"/>
      <c r="D12" s="21"/>
      <c r="E12" s="21"/>
      <c r="F12" s="21"/>
      <c r="G12" s="21"/>
      <c r="H12" s="21"/>
      <c r="I12" s="21"/>
      <c r="J12" s="21"/>
    </row>
    <row r="13" customFormat="false" ht="17.85" hidden="false" customHeight="true" outlineLevel="0" collapsed="false">
      <c r="A13" s="21" t="s">
        <v>18</v>
      </c>
      <c r="B13" s="21"/>
      <c r="C13" s="21"/>
      <c r="D13" s="21"/>
      <c r="E13" s="21"/>
      <c r="F13" s="21"/>
      <c r="G13" s="21"/>
      <c r="H13" s="21"/>
      <c r="I13" s="21"/>
      <c r="J13" s="21"/>
    </row>
    <row r="14" customFormat="false" ht="22.5" hidden="false" customHeight="false" outlineLevel="0" collapsed="false">
      <c r="A14" s="22" t="n">
        <v>1</v>
      </c>
      <c r="B14" s="23" t="s">
        <v>19</v>
      </c>
      <c r="C14" s="22" t="s">
        <v>20</v>
      </c>
      <c r="D14" s="24" t="s">
        <v>21</v>
      </c>
      <c r="E14" s="24" t="n">
        <v>0.314</v>
      </c>
      <c r="F14" s="25" t="n">
        <v>26.44</v>
      </c>
      <c r="G14" s="25" t="n">
        <v>8.3</v>
      </c>
      <c r="H14" s="25"/>
      <c r="I14" s="26" t="n">
        <f aca="false">G14*J14</f>
        <v>66.068</v>
      </c>
      <c r="J14" s="26" t="n">
        <f aca="false">7.96</f>
        <v>7.96</v>
      </c>
    </row>
    <row r="15" customFormat="false" ht="22.5" hidden="false" customHeight="false" outlineLevel="0" collapsed="false">
      <c r="A15" s="22" t="n">
        <v>2</v>
      </c>
      <c r="B15" s="23" t="s">
        <v>22</v>
      </c>
      <c r="C15" s="22" t="s">
        <v>23</v>
      </c>
      <c r="D15" s="24" t="s">
        <v>24</v>
      </c>
      <c r="E15" s="24" t="n">
        <v>1.3088</v>
      </c>
      <c r="F15" s="25" t="n">
        <v>38.51</v>
      </c>
      <c r="G15" s="25" t="n">
        <v>50.4</v>
      </c>
      <c r="H15" s="25"/>
      <c r="I15" s="26" t="n">
        <f aca="false">G15*J15</f>
        <v>401.184</v>
      </c>
      <c r="J15" s="26" t="n">
        <f aca="false">7.96</f>
        <v>7.96</v>
      </c>
    </row>
    <row r="16" customFormat="false" ht="22.5" hidden="false" customHeight="false" outlineLevel="0" collapsed="false">
      <c r="A16" s="22" t="n">
        <v>3</v>
      </c>
      <c r="B16" s="23" t="s">
        <v>25</v>
      </c>
      <c r="C16" s="22" t="s">
        <v>26</v>
      </c>
      <c r="D16" s="24" t="s">
        <v>27</v>
      </c>
      <c r="E16" s="24" t="n">
        <v>0.0169966</v>
      </c>
      <c r="F16" s="25" t="n">
        <v>2825</v>
      </c>
      <c r="G16" s="25" t="n">
        <v>48.01</v>
      </c>
      <c r="H16" s="25"/>
      <c r="I16" s="26" t="n">
        <f aca="false">G16*J16</f>
        <v>382.1596</v>
      </c>
      <c r="J16" s="26" t="n">
        <f aca="false">7.96</f>
        <v>7.96</v>
      </c>
    </row>
    <row r="17" customFormat="false" ht="22.5" hidden="false" customHeight="false" outlineLevel="0" collapsed="false">
      <c r="A17" s="22" t="n">
        <v>4</v>
      </c>
      <c r="B17" s="23" t="s">
        <v>28</v>
      </c>
      <c r="C17" s="22" t="s">
        <v>29</v>
      </c>
      <c r="D17" s="24" t="s">
        <v>24</v>
      </c>
      <c r="E17" s="24" t="n">
        <v>42.700895</v>
      </c>
      <c r="F17" s="25" t="n">
        <v>6.22</v>
      </c>
      <c r="G17" s="25" t="n">
        <v>265.61</v>
      </c>
      <c r="H17" s="25"/>
      <c r="I17" s="26" t="n">
        <f aca="false">G17*J17</f>
        <v>2114.2556</v>
      </c>
      <c r="J17" s="26" t="n">
        <f aca="false">7.96</f>
        <v>7.96</v>
      </c>
    </row>
    <row r="18" customFormat="false" ht="22.5" hidden="false" customHeight="false" outlineLevel="0" collapsed="false">
      <c r="A18" s="22" t="n">
        <v>5</v>
      </c>
      <c r="B18" s="23" t="s">
        <v>30</v>
      </c>
      <c r="C18" s="22" t="s">
        <v>31</v>
      </c>
      <c r="D18" s="24" t="s">
        <v>21</v>
      </c>
      <c r="E18" s="24" t="n">
        <v>7.559023</v>
      </c>
      <c r="F18" s="25" t="n">
        <v>6.09</v>
      </c>
      <c r="G18" s="25" t="n">
        <v>46.03</v>
      </c>
      <c r="H18" s="25"/>
      <c r="I18" s="26" t="n">
        <f aca="false">G18*J18</f>
        <v>366.3988</v>
      </c>
      <c r="J18" s="26" t="n">
        <f aca="false">7.96</f>
        <v>7.96</v>
      </c>
    </row>
    <row r="19" customFormat="false" ht="22.5" hidden="false" customHeight="false" outlineLevel="0" collapsed="false">
      <c r="A19" s="22" t="n">
        <v>6</v>
      </c>
      <c r="B19" s="23" t="s">
        <v>32</v>
      </c>
      <c r="C19" s="22" t="s">
        <v>33</v>
      </c>
      <c r="D19" s="24" t="s">
        <v>24</v>
      </c>
      <c r="E19" s="24" t="n">
        <v>0.1374516</v>
      </c>
      <c r="F19" s="25" t="n">
        <v>2.44</v>
      </c>
      <c r="G19" s="25" t="n">
        <v>0.34</v>
      </c>
      <c r="H19" s="25"/>
      <c r="I19" s="26" t="n">
        <f aca="false">G19*J19</f>
        <v>2.7064</v>
      </c>
      <c r="J19" s="26" t="n">
        <f aca="false">7.96</f>
        <v>7.96</v>
      </c>
    </row>
    <row r="20" customFormat="false" ht="22.5" hidden="false" customHeight="false" outlineLevel="0" collapsed="false">
      <c r="A20" s="22" t="n">
        <v>7</v>
      </c>
      <c r="B20" s="23" t="s">
        <v>34</v>
      </c>
      <c r="C20" s="22" t="s">
        <v>35</v>
      </c>
      <c r="D20" s="24" t="s">
        <v>24</v>
      </c>
      <c r="E20" s="24" t="n">
        <v>3.83171</v>
      </c>
      <c r="F20" s="25" t="n">
        <v>3.15</v>
      </c>
      <c r="G20" s="25" t="n">
        <v>12.07</v>
      </c>
      <c r="H20" s="25"/>
      <c r="I20" s="26" t="n">
        <f aca="false">G20*J20</f>
        <v>96.0772</v>
      </c>
      <c r="J20" s="26" t="n">
        <f aca="false">7.96</f>
        <v>7.96</v>
      </c>
    </row>
    <row r="21" customFormat="false" ht="22.5" hidden="false" customHeight="false" outlineLevel="0" collapsed="false">
      <c r="A21" s="22" t="n">
        <v>8</v>
      </c>
      <c r="B21" s="23" t="s">
        <v>36</v>
      </c>
      <c r="C21" s="22" t="s">
        <v>37</v>
      </c>
      <c r="D21" s="24" t="s">
        <v>38</v>
      </c>
      <c r="E21" s="24" t="n">
        <v>0.35</v>
      </c>
      <c r="F21" s="25" t="n">
        <v>0.4</v>
      </c>
      <c r="G21" s="25" t="n">
        <v>0.14</v>
      </c>
      <c r="H21" s="25"/>
      <c r="I21" s="26" t="n">
        <f aca="false">G21*J21</f>
        <v>1.1144</v>
      </c>
      <c r="J21" s="26" t="n">
        <f aca="false">7.96</f>
        <v>7.96</v>
      </c>
    </row>
    <row r="22" customFormat="false" ht="22.5" hidden="false" customHeight="false" outlineLevel="0" collapsed="false">
      <c r="A22" s="22" t="n">
        <v>9</v>
      </c>
      <c r="B22" s="23" t="s">
        <v>39</v>
      </c>
      <c r="C22" s="22" t="s">
        <v>40</v>
      </c>
      <c r="D22" s="24" t="s">
        <v>41</v>
      </c>
      <c r="E22" s="24" t="n">
        <v>0.47268</v>
      </c>
      <c r="F22" s="25" t="n">
        <v>3.62</v>
      </c>
      <c r="G22" s="25" t="n">
        <v>1.71</v>
      </c>
      <c r="H22" s="25"/>
      <c r="I22" s="26" t="n">
        <f aca="false">G22*J22</f>
        <v>13.6116</v>
      </c>
      <c r="J22" s="26" t="n">
        <f aca="false">7.96</f>
        <v>7.96</v>
      </c>
    </row>
    <row r="23" customFormat="false" ht="22.5" hidden="false" customHeight="false" outlineLevel="0" collapsed="false">
      <c r="A23" s="22" t="n">
        <v>10</v>
      </c>
      <c r="B23" s="23" t="s">
        <v>42</v>
      </c>
      <c r="C23" s="22" t="s">
        <v>43</v>
      </c>
      <c r="D23" s="24" t="s">
        <v>21</v>
      </c>
      <c r="E23" s="24" t="n">
        <v>0.063</v>
      </c>
      <c r="F23" s="25" t="n">
        <v>37.29</v>
      </c>
      <c r="G23" s="25" t="n">
        <v>2.35</v>
      </c>
      <c r="H23" s="25"/>
      <c r="I23" s="26" t="n">
        <f aca="false">G23*J23</f>
        <v>18.706</v>
      </c>
      <c r="J23" s="26" t="n">
        <f aca="false">7.96</f>
        <v>7.96</v>
      </c>
    </row>
    <row r="24" customFormat="false" ht="22.5" hidden="false" customHeight="false" outlineLevel="0" collapsed="false">
      <c r="A24" s="22" t="n">
        <v>11</v>
      </c>
      <c r="B24" s="23" t="s">
        <v>44</v>
      </c>
      <c r="C24" s="22" t="s">
        <v>45</v>
      </c>
      <c r="D24" s="24" t="s">
        <v>27</v>
      </c>
      <c r="E24" s="24" t="n">
        <v>0.0214529</v>
      </c>
      <c r="F24" s="25" t="n">
        <v>16136</v>
      </c>
      <c r="G24" s="25" t="n">
        <v>346.17</v>
      </c>
      <c r="H24" s="25"/>
      <c r="I24" s="26" t="n">
        <f aca="false">G24*J24</f>
        <v>2755.5132</v>
      </c>
      <c r="J24" s="26" t="n">
        <f aca="false">7.96</f>
        <v>7.96</v>
      </c>
    </row>
    <row r="25" customFormat="false" ht="22.5" hidden="false" customHeight="false" outlineLevel="0" collapsed="false">
      <c r="A25" s="22" t="n">
        <v>12</v>
      </c>
      <c r="B25" s="23" t="s">
        <v>46</v>
      </c>
      <c r="C25" s="22" t="s">
        <v>47</v>
      </c>
      <c r="D25" s="24" t="s">
        <v>27</v>
      </c>
      <c r="E25" s="24" t="n">
        <v>0.0004</v>
      </c>
      <c r="F25" s="25" t="n">
        <v>10315.01</v>
      </c>
      <c r="G25" s="25" t="n">
        <v>4.13</v>
      </c>
      <c r="H25" s="25"/>
      <c r="I25" s="26" t="n">
        <f aca="false">G25*J25</f>
        <v>32.8748</v>
      </c>
      <c r="J25" s="26" t="n">
        <f aca="false">7.96</f>
        <v>7.96</v>
      </c>
    </row>
    <row r="26" customFormat="false" ht="22.5" hidden="false" customHeight="false" outlineLevel="0" collapsed="false">
      <c r="A26" s="22" t="n">
        <v>13</v>
      </c>
      <c r="B26" s="23" t="s">
        <v>48</v>
      </c>
      <c r="C26" s="22" t="s">
        <v>49</v>
      </c>
      <c r="D26" s="24" t="s">
        <v>27</v>
      </c>
      <c r="E26" s="24" t="n">
        <v>0.01007</v>
      </c>
      <c r="F26" s="25" t="n">
        <v>11524</v>
      </c>
      <c r="G26" s="25" t="n">
        <v>116.05</v>
      </c>
      <c r="H26" s="25"/>
      <c r="I26" s="26" t="n">
        <f aca="false">G26*J26</f>
        <v>923.758</v>
      </c>
      <c r="J26" s="26" t="n">
        <f aca="false">7.96</f>
        <v>7.96</v>
      </c>
    </row>
    <row r="27" customFormat="false" ht="22.5" hidden="false" customHeight="false" outlineLevel="0" collapsed="false">
      <c r="A27" s="22" t="n">
        <v>14</v>
      </c>
      <c r="B27" s="23" t="s">
        <v>50</v>
      </c>
      <c r="C27" s="22" t="s">
        <v>51</v>
      </c>
      <c r="D27" s="24" t="s">
        <v>27</v>
      </c>
      <c r="E27" s="24" t="n">
        <v>0.050245</v>
      </c>
      <c r="F27" s="25" t="n">
        <v>12650</v>
      </c>
      <c r="G27" s="25" t="n">
        <v>635.6</v>
      </c>
      <c r="H27" s="25"/>
      <c r="I27" s="26" t="n">
        <f aca="false">G27*J27</f>
        <v>5059.376</v>
      </c>
      <c r="J27" s="26" t="n">
        <f aca="false">7.96</f>
        <v>7.96</v>
      </c>
    </row>
    <row r="28" customFormat="false" ht="22.5" hidden="false" customHeight="false" outlineLevel="0" collapsed="false">
      <c r="A28" s="22" t="n">
        <v>15</v>
      </c>
      <c r="B28" s="23" t="s">
        <v>52</v>
      </c>
      <c r="C28" s="22" t="s">
        <v>53</v>
      </c>
      <c r="D28" s="24" t="s">
        <v>27</v>
      </c>
      <c r="E28" s="24" t="n">
        <v>0.0001872</v>
      </c>
      <c r="F28" s="25" t="n">
        <v>9424</v>
      </c>
      <c r="G28" s="25" t="n">
        <v>1.76</v>
      </c>
      <c r="H28" s="25"/>
      <c r="I28" s="26" t="n">
        <f aca="false">G28*J28</f>
        <v>14.0096</v>
      </c>
      <c r="J28" s="26" t="n">
        <f aca="false">7.96</f>
        <v>7.96</v>
      </c>
    </row>
    <row r="29" customFormat="false" ht="22.5" hidden="false" customHeight="false" outlineLevel="0" collapsed="false">
      <c r="A29" s="22" t="n">
        <v>16</v>
      </c>
      <c r="B29" s="23" t="s">
        <v>54</v>
      </c>
      <c r="C29" s="22" t="s">
        <v>55</v>
      </c>
      <c r="D29" s="24" t="s">
        <v>27</v>
      </c>
      <c r="E29" s="24" t="n">
        <v>0.0048</v>
      </c>
      <c r="F29" s="25" t="n">
        <v>9680</v>
      </c>
      <c r="G29" s="25" t="n">
        <v>46.46</v>
      </c>
      <c r="H29" s="25"/>
      <c r="I29" s="26" t="n">
        <f aca="false">G29*J29</f>
        <v>369.8216</v>
      </c>
      <c r="J29" s="26" t="n">
        <f aca="false">7.96</f>
        <v>7.96</v>
      </c>
    </row>
    <row r="30" customFormat="false" ht="22.5" hidden="false" customHeight="false" outlineLevel="0" collapsed="false">
      <c r="A30" s="22" t="n">
        <v>17</v>
      </c>
      <c r="B30" s="23" t="s">
        <v>56</v>
      </c>
      <c r="C30" s="22" t="s">
        <v>57</v>
      </c>
      <c r="D30" s="24" t="s">
        <v>21</v>
      </c>
      <c r="E30" s="24" t="n">
        <v>0.07</v>
      </c>
      <c r="F30" s="25" t="n">
        <v>28.22</v>
      </c>
      <c r="G30" s="25" t="n">
        <v>1.98</v>
      </c>
      <c r="H30" s="25"/>
      <c r="I30" s="26" t="n">
        <f aca="false">G30*J30</f>
        <v>15.7608</v>
      </c>
      <c r="J30" s="26" t="n">
        <f aca="false">7.96</f>
        <v>7.96</v>
      </c>
    </row>
    <row r="31" customFormat="false" ht="22.5" hidden="false" customHeight="false" outlineLevel="0" collapsed="false">
      <c r="A31" s="22" t="n">
        <v>18</v>
      </c>
      <c r="B31" s="23" t="s">
        <v>58</v>
      </c>
      <c r="C31" s="22" t="s">
        <v>59</v>
      </c>
      <c r="D31" s="24" t="s">
        <v>27</v>
      </c>
      <c r="E31" s="24" t="n">
        <v>0.0017316</v>
      </c>
      <c r="F31" s="25" t="n">
        <v>11978</v>
      </c>
      <c r="G31" s="25" t="n">
        <v>20.74</v>
      </c>
      <c r="H31" s="25"/>
      <c r="I31" s="26" t="n">
        <f aca="false">G31*J31</f>
        <v>165.0904</v>
      </c>
      <c r="J31" s="26" t="n">
        <f aca="false">7.96</f>
        <v>7.96</v>
      </c>
    </row>
    <row r="32" customFormat="false" ht="22.5" hidden="false" customHeight="false" outlineLevel="0" collapsed="false">
      <c r="A32" s="22" t="n">
        <v>19</v>
      </c>
      <c r="B32" s="23" t="s">
        <v>60</v>
      </c>
      <c r="C32" s="22" t="s">
        <v>61</v>
      </c>
      <c r="D32" s="24" t="s">
        <v>21</v>
      </c>
      <c r="E32" s="24" t="n">
        <v>0.004</v>
      </c>
      <c r="F32" s="25" t="n">
        <v>31.17</v>
      </c>
      <c r="G32" s="25" t="n">
        <v>0.12</v>
      </c>
      <c r="H32" s="25"/>
      <c r="I32" s="26" t="n">
        <f aca="false">G32*J32</f>
        <v>0.9552</v>
      </c>
      <c r="J32" s="26" t="n">
        <f aca="false">7.96</f>
        <v>7.96</v>
      </c>
    </row>
    <row r="33" customFormat="false" ht="22.5" hidden="false" customHeight="false" outlineLevel="0" collapsed="false">
      <c r="A33" s="22" t="n">
        <v>20</v>
      </c>
      <c r="B33" s="23" t="s">
        <v>62</v>
      </c>
      <c r="C33" s="22" t="s">
        <v>63</v>
      </c>
      <c r="D33" s="24" t="s">
        <v>21</v>
      </c>
      <c r="E33" s="24" t="n">
        <v>6.59</v>
      </c>
      <c r="F33" s="25" t="n">
        <v>23.09</v>
      </c>
      <c r="G33" s="25" t="n">
        <v>152.15</v>
      </c>
      <c r="H33" s="25"/>
      <c r="I33" s="26" t="n">
        <f aca="false">G33*J33</f>
        <v>1211.114</v>
      </c>
      <c r="J33" s="26" t="n">
        <f aca="false">7.96</f>
        <v>7.96</v>
      </c>
    </row>
    <row r="34" customFormat="false" ht="22.5" hidden="false" customHeight="false" outlineLevel="0" collapsed="false">
      <c r="A34" s="22" t="n">
        <v>21</v>
      </c>
      <c r="B34" s="23" t="s">
        <v>64</v>
      </c>
      <c r="C34" s="22" t="s">
        <v>65</v>
      </c>
      <c r="D34" s="24" t="s">
        <v>27</v>
      </c>
      <c r="E34" s="24" t="n">
        <v>0.0021528</v>
      </c>
      <c r="F34" s="25" t="n">
        <v>734.5</v>
      </c>
      <c r="G34" s="25" t="n">
        <v>1.58</v>
      </c>
      <c r="H34" s="25"/>
      <c r="I34" s="26" t="n">
        <f aca="false">G34*J34</f>
        <v>12.5768</v>
      </c>
      <c r="J34" s="26" t="n">
        <f aca="false">7.96</f>
        <v>7.96</v>
      </c>
    </row>
    <row r="35" customFormat="false" ht="22.5" hidden="false" customHeight="false" outlineLevel="0" collapsed="false">
      <c r="A35" s="22" t="n">
        <v>22</v>
      </c>
      <c r="B35" s="23" t="s">
        <v>66</v>
      </c>
      <c r="C35" s="22" t="s">
        <v>67</v>
      </c>
      <c r="D35" s="24" t="s">
        <v>21</v>
      </c>
      <c r="E35" s="24" t="n">
        <v>57.32</v>
      </c>
      <c r="F35" s="25" t="n">
        <v>12.6</v>
      </c>
      <c r="G35" s="25" t="n">
        <v>722.23</v>
      </c>
      <c r="H35" s="25"/>
      <c r="I35" s="26" t="n">
        <f aca="false">G35*J35</f>
        <v>5748.9508</v>
      </c>
      <c r="J35" s="26" t="n">
        <f aca="false">7.96</f>
        <v>7.96</v>
      </c>
    </row>
    <row r="36" customFormat="false" ht="22.5" hidden="false" customHeight="false" outlineLevel="0" collapsed="false">
      <c r="A36" s="22" t="n">
        <v>23</v>
      </c>
      <c r="B36" s="23" t="s">
        <v>68</v>
      </c>
      <c r="C36" s="22" t="s">
        <v>69</v>
      </c>
      <c r="D36" s="24" t="s">
        <v>21</v>
      </c>
      <c r="E36" s="24" t="n">
        <v>2.28</v>
      </c>
      <c r="F36" s="25" t="n">
        <v>15.14</v>
      </c>
      <c r="G36" s="25" t="n">
        <v>34.52</v>
      </c>
      <c r="H36" s="25"/>
      <c r="I36" s="26" t="n">
        <f aca="false">G36*J36</f>
        <v>274.7792</v>
      </c>
      <c r="J36" s="26" t="n">
        <f aca="false">7.96</f>
        <v>7.96</v>
      </c>
    </row>
    <row r="37" customFormat="false" ht="22.5" hidden="false" customHeight="false" outlineLevel="0" collapsed="false">
      <c r="A37" s="22" t="n">
        <v>24</v>
      </c>
      <c r="B37" s="23" t="s">
        <v>70</v>
      </c>
      <c r="C37" s="22" t="s">
        <v>71</v>
      </c>
      <c r="D37" s="24" t="s">
        <v>27</v>
      </c>
      <c r="E37" s="24" t="n">
        <v>0.0072016</v>
      </c>
      <c r="F37" s="25" t="n">
        <v>10200</v>
      </c>
      <c r="G37" s="25" t="n">
        <v>73.46</v>
      </c>
      <c r="H37" s="25"/>
      <c r="I37" s="26" t="n">
        <f aca="false">G37*J37</f>
        <v>584.7416</v>
      </c>
      <c r="J37" s="26" t="n">
        <f aca="false">7.96</f>
        <v>7.96</v>
      </c>
    </row>
    <row r="38" customFormat="false" ht="22.5" hidden="false" customHeight="false" outlineLevel="0" collapsed="false">
      <c r="A38" s="22" t="n">
        <v>25</v>
      </c>
      <c r="B38" s="23" t="s">
        <v>72</v>
      </c>
      <c r="C38" s="22" t="s">
        <v>73</v>
      </c>
      <c r="D38" s="24" t="s">
        <v>27</v>
      </c>
      <c r="E38" s="24" t="n">
        <v>0.001872</v>
      </c>
      <c r="F38" s="25" t="n">
        <v>4455.2</v>
      </c>
      <c r="G38" s="25" t="n">
        <v>8.34</v>
      </c>
      <c r="H38" s="25"/>
      <c r="I38" s="26" t="n">
        <f aca="false">G38*J38</f>
        <v>66.3864</v>
      </c>
      <c r="J38" s="26" t="n">
        <f aca="false">7.96</f>
        <v>7.96</v>
      </c>
    </row>
    <row r="39" customFormat="false" ht="33.75" hidden="false" customHeight="false" outlineLevel="0" collapsed="false">
      <c r="A39" s="22" t="n">
        <v>26</v>
      </c>
      <c r="B39" s="23" t="s">
        <v>74</v>
      </c>
      <c r="C39" s="22" t="s">
        <v>75</v>
      </c>
      <c r="D39" s="24" t="s">
        <v>24</v>
      </c>
      <c r="E39" s="24" t="n">
        <v>0.032292</v>
      </c>
      <c r="F39" s="25" t="n">
        <v>558.33</v>
      </c>
      <c r="G39" s="25" t="n">
        <v>18.03</v>
      </c>
      <c r="H39" s="25"/>
      <c r="I39" s="26" t="n">
        <f aca="false">G39*J39</f>
        <v>143.5188</v>
      </c>
      <c r="J39" s="26" t="n">
        <f aca="false">7.96</f>
        <v>7.96</v>
      </c>
    </row>
    <row r="40" customFormat="false" ht="33.75" hidden="false" customHeight="false" outlineLevel="0" collapsed="false">
      <c r="A40" s="22" t="n">
        <v>27</v>
      </c>
      <c r="B40" s="23" t="s">
        <v>76</v>
      </c>
      <c r="C40" s="22" t="s">
        <v>77</v>
      </c>
      <c r="D40" s="24" t="s">
        <v>24</v>
      </c>
      <c r="E40" s="24" t="n">
        <v>0.003744</v>
      </c>
      <c r="F40" s="25" t="n">
        <v>1287</v>
      </c>
      <c r="G40" s="25" t="n">
        <v>4.82</v>
      </c>
      <c r="H40" s="25"/>
      <c r="I40" s="26" t="n">
        <f aca="false">G40*J40</f>
        <v>38.3672</v>
      </c>
      <c r="J40" s="26" t="n">
        <f aca="false">7.96</f>
        <v>7.96</v>
      </c>
    </row>
    <row r="41" customFormat="false" ht="33.75" hidden="false" customHeight="false" outlineLevel="0" collapsed="false">
      <c r="A41" s="22" t="n">
        <v>28</v>
      </c>
      <c r="B41" s="23" t="s">
        <v>78</v>
      </c>
      <c r="C41" s="22" t="s">
        <v>79</v>
      </c>
      <c r="D41" s="24" t="s">
        <v>24</v>
      </c>
      <c r="E41" s="24" t="n">
        <v>0.00936</v>
      </c>
      <c r="F41" s="25" t="n">
        <v>1100</v>
      </c>
      <c r="G41" s="25" t="n">
        <v>10.3</v>
      </c>
      <c r="H41" s="25"/>
      <c r="I41" s="26" t="n">
        <f aca="false">G41*J41</f>
        <v>81.988</v>
      </c>
      <c r="J41" s="26" t="n">
        <f aca="false">7.96</f>
        <v>7.96</v>
      </c>
    </row>
    <row r="42" customFormat="false" ht="33.75" hidden="false" customHeight="false" outlineLevel="0" collapsed="false">
      <c r="A42" s="22" t="n">
        <v>29</v>
      </c>
      <c r="B42" s="23" t="s">
        <v>80</v>
      </c>
      <c r="C42" s="22" t="s">
        <v>81</v>
      </c>
      <c r="D42" s="24" t="s">
        <v>24</v>
      </c>
      <c r="E42" s="24" t="n">
        <v>0.032292</v>
      </c>
      <c r="F42" s="25" t="n">
        <v>1056</v>
      </c>
      <c r="G42" s="25" t="n">
        <v>34.1</v>
      </c>
      <c r="H42" s="25"/>
      <c r="I42" s="26" t="n">
        <f aca="false">G42*J42</f>
        <v>271.436</v>
      </c>
      <c r="J42" s="26" t="n">
        <f aca="false">7.96</f>
        <v>7.96</v>
      </c>
    </row>
    <row r="43" customFormat="false" ht="22.5" hidden="false" customHeight="false" outlineLevel="0" collapsed="false">
      <c r="A43" s="22" t="n">
        <v>30</v>
      </c>
      <c r="B43" s="23" t="s">
        <v>82</v>
      </c>
      <c r="C43" s="22" t="s">
        <v>83</v>
      </c>
      <c r="D43" s="24" t="s">
        <v>41</v>
      </c>
      <c r="E43" s="24" t="n">
        <v>2.3166</v>
      </c>
      <c r="F43" s="25" t="n">
        <v>35.53</v>
      </c>
      <c r="G43" s="25" t="n">
        <v>82.31</v>
      </c>
      <c r="H43" s="25"/>
      <c r="I43" s="26" t="n">
        <f aca="false">G43*J43</f>
        <v>655.1876</v>
      </c>
      <c r="J43" s="26" t="n">
        <f aca="false">7.96</f>
        <v>7.96</v>
      </c>
    </row>
    <row r="44" customFormat="false" ht="22.5" hidden="false" customHeight="false" outlineLevel="0" collapsed="false">
      <c r="A44" s="22" t="n">
        <v>31</v>
      </c>
      <c r="B44" s="23" t="s">
        <v>84</v>
      </c>
      <c r="C44" s="22" t="s">
        <v>85</v>
      </c>
      <c r="D44" s="24" t="s">
        <v>27</v>
      </c>
      <c r="E44" s="24" t="n">
        <v>0.001026</v>
      </c>
      <c r="F44" s="25" t="n">
        <v>15620</v>
      </c>
      <c r="G44" s="25" t="n">
        <v>16.03</v>
      </c>
      <c r="H44" s="25"/>
      <c r="I44" s="26" t="n">
        <f aca="false">G44*J44</f>
        <v>127.5988</v>
      </c>
      <c r="J44" s="26" t="n">
        <f aca="false">7.96</f>
        <v>7.96</v>
      </c>
    </row>
    <row r="45" customFormat="false" ht="22.5" hidden="false" customHeight="false" outlineLevel="0" collapsed="false">
      <c r="A45" s="22" t="n">
        <v>32</v>
      </c>
      <c r="B45" s="23" t="s">
        <v>86</v>
      </c>
      <c r="C45" s="22" t="s">
        <v>87</v>
      </c>
      <c r="D45" s="24" t="s">
        <v>21</v>
      </c>
      <c r="E45" s="24" t="n">
        <v>0.18</v>
      </c>
      <c r="F45" s="25" t="n">
        <v>15.12</v>
      </c>
      <c r="G45" s="25" t="n">
        <v>2.72</v>
      </c>
      <c r="H45" s="25"/>
      <c r="I45" s="26" t="n">
        <f aca="false">G45*J45</f>
        <v>21.6512</v>
      </c>
      <c r="J45" s="26" t="n">
        <f aca="false">7.96</f>
        <v>7.96</v>
      </c>
    </row>
    <row r="46" customFormat="false" ht="22.5" hidden="false" customHeight="false" outlineLevel="0" collapsed="false">
      <c r="A46" s="22" t="n">
        <v>33</v>
      </c>
      <c r="B46" s="23" t="s">
        <v>88</v>
      </c>
      <c r="C46" s="22" t="s">
        <v>89</v>
      </c>
      <c r="D46" s="24" t="s">
        <v>27</v>
      </c>
      <c r="E46" s="24" t="n">
        <v>0.002052</v>
      </c>
      <c r="F46" s="25" t="n">
        <v>14312.87</v>
      </c>
      <c r="G46" s="25" t="n">
        <v>29.37</v>
      </c>
      <c r="H46" s="25"/>
      <c r="I46" s="26" t="n">
        <f aca="false">G46*J46</f>
        <v>233.7852</v>
      </c>
      <c r="J46" s="26" t="n">
        <f aca="false">7.96</f>
        <v>7.96</v>
      </c>
    </row>
    <row r="47" customFormat="false" ht="22.5" hidden="false" customHeight="false" outlineLevel="0" collapsed="false">
      <c r="A47" s="22" t="n">
        <v>34</v>
      </c>
      <c r="B47" s="23" t="s">
        <v>90</v>
      </c>
      <c r="C47" s="22" t="s">
        <v>91</v>
      </c>
      <c r="D47" s="24" t="s">
        <v>21</v>
      </c>
      <c r="E47" s="24" t="n">
        <v>0.063</v>
      </c>
      <c r="F47" s="25" t="n">
        <v>32.6</v>
      </c>
      <c r="G47" s="25" t="n">
        <v>2.05</v>
      </c>
      <c r="H47" s="25"/>
      <c r="I47" s="26" t="n">
        <f aca="false">G47*J47</f>
        <v>16.318</v>
      </c>
      <c r="J47" s="26" t="n">
        <f aca="false">7.96</f>
        <v>7.96</v>
      </c>
    </row>
    <row r="48" customFormat="false" ht="22.5" hidden="false" customHeight="false" outlineLevel="0" collapsed="false">
      <c r="A48" s="22" t="n">
        <v>35</v>
      </c>
      <c r="B48" s="23" t="s">
        <v>92</v>
      </c>
      <c r="C48" s="22" t="s">
        <v>93</v>
      </c>
      <c r="D48" s="24" t="s">
        <v>27</v>
      </c>
      <c r="E48" s="24" t="n">
        <v>0.000171</v>
      </c>
      <c r="F48" s="25" t="n">
        <v>7640</v>
      </c>
      <c r="G48" s="25" t="n">
        <v>1.31</v>
      </c>
      <c r="H48" s="25"/>
      <c r="I48" s="26" t="n">
        <f aca="false">G48*J48</f>
        <v>10.4276</v>
      </c>
      <c r="J48" s="26" t="n">
        <f aca="false">7.96</f>
        <v>7.96</v>
      </c>
    </row>
    <row r="49" customFormat="false" ht="22.5" hidden="false" customHeight="false" outlineLevel="0" collapsed="false">
      <c r="A49" s="22" t="n">
        <v>36</v>
      </c>
      <c r="B49" s="23" t="s">
        <v>94</v>
      </c>
      <c r="C49" s="22" t="s">
        <v>95</v>
      </c>
      <c r="D49" s="24" t="s">
        <v>21</v>
      </c>
      <c r="E49" s="24" t="n">
        <v>0.3192</v>
      </c>
      <c r="F49" s="25" t="n">
        <v>6.67</v>
      </c>
      <c r="G49" s="25" t="n">
        <v>2.13</v>
      </c>
      <c r="H49" s="25"/>
      <c r="I49" s="26" t="n">
        <f aca="false">G49*J49</f>
        <v>16.9548</v>
      </c>
      <c r="J49" s="26" t="n">
        <f aca="false">7.96</f>
        <v>7.96</v>
      </c>
    </row>
    <row r="50" customFormat="false" ht="22.5" hidden="false" customHeight="false" outlineLevel="0" collapsed="false">
      <c r="A50" s="22" t="n">
        <v>37</v>
      </c>
      <c r="B50" s="23" t="s">
        <v>96</v>
      </c>
      <c r="C50" s="22" t="s">
        <v>97</v>
      </c>
      <c r="D50" s="24" t="s">
        <v>98</v>
      </c>
      <c r="E50" s="24" t="n">
        <v>1.9</v>
      </c>
      <c r="F50" s="25" t="n">
        <v>266.67</v>
      </c>
      <c r="G50" s="25" t="n">
        <v>506.67</v>
      </c>
      <c r="H50" s="25"/>
      <c r="I50" s="26" t="n">
        <f aca="false">G50*J50</f>
        <v>4033.0932</v>
      </c>
      <c r="J50" s="26" t="n">
        <f aca="false">7.96</f>
        <v>7.96</v>
      </c>
    </row>
    <row r="51" customFormat="false" ht="11.25" hidden="false" customHeight="false" outlineLevel="0" collapsed="false">
      <c r="A51" s="22" t="n">
        <v>38</v>
      </c>
      <c r="B51" s="23" t="s">
        <v>99</v>
      </c>
      <c r="C51" s="22" t="s">
        <v>100</v>
      </c>
      <c r="D51" s="24" t="s">
        <v>21</v>
      </c>
      <c r="E51" s="24" t="n">
        <v>2720.7915</v>
      </c>
      <c r="F51" s="25"/>
      <c r="G51" s="25"/>
      <c r="H51" s="25"/>
      <c r="I51" s="26" t="n">
        <f aca="false">G51*J51</f>
        <v>0</v>
      </c>
      <c r="J51" s="26" t="n">
        <f aca="false">7.96</f>
        <v>7.96</v>
      </c>
    </row>
    <row r="52" customFormat="false" ht="22.5" hidden="false" customHeight="false" outlineLevel="0" collapsed="false">
      <c r="A52" s="22" t="n">
        <v>39</v>
      </c>
      <c r="B52" s="23" t="s">
        <v>101</v>
      </c>
      <c r="C52" s="22" t="s">
        <v>102</v>
      </c>
      <c r="D52" s="24" t="s">
        <v>103</v>
      </c>
      <c r="E52" s="24" t="n">
        <v>94.6405093</v>
      </c>
      <c r="F52" s="25" t="n">
        <v>1</v>
      </c>
      <c r="G52" s="25" t="n">
        <v>94.64</v>
      </c>
      <c r="H52" s="25"/>
      <c r="I52" s="26" t="n">
        <f aca="false">G52*J52</f>
        <v>753.3344</v>
      </c>
      <c r="J52" s="26" t="n">
        <f aca="false">7.96</f>
        <v>7.96</v>
      </c>
    </row>
    <row r="53" customFormat="false" ht="45" hidden="false" customHeight="false" outlineLevel="0" collapsed="false">
      <c r="A53" s="22" t="n">
        <v>40</v>
      </c>
      <c r="B53" s="23" t="s">
        <v>104</v>
      </c>
      <c r="C53" s="22" t="s">
        <v>105</v>
      </c>
      <c r="D53" s="24"/>
      <c r="E53" s="24" t="n">
        <v>4</v>
      </c>
      <c r="F53" s="25"/>
      <c r="G53" s="25"/>
      <c r="H53" s="25"/>
      <c r="I53" s="25" t="n">
        <v>81339.51</v>
      </c>
      <c r="J53" s="27"/>
    </row>
    <row r="54" customFormat="false" ht="45" hidden="false" customHeight="false" outlineLevel="0" collapsed="false">
      <c r="A54" s="22" t="n">
        <v>41</v>
      </c>
      <c r="B54" s="23" t="s">
        <v>104</v>
      </c>
      <c r="C54" s="22" t="s">
        <v>106</v>
      </c>
      <c r="D54" s="24"/>
      <c r="E54" s="24" t="n">
        <v>3</v>
      </c>
      <c r="F54" s="25"/>
      <c r="G54" s="25"/>
      <c r="H54" s="25" t="s">
        <v>107</v>
      </c>
      <c r="I54" s="25" t="n">
        <v>78009.51</v>
      </c>
      <c r="J54" s="27"/>
    </row>
    <row r="55" customFormat="false" ht="45" hidden="false" customHeight="false" outlineLevel="0" collapsed="false">
      <c r="A55" s="22" t="n">
        <v>42</v>
      </c>
      <c r="B55" s="23" t="s">
        <v>104</v>
      </c>
      <c r="C55" s="22" t="s">
        <v>108</v>
      </c>
      <c r="D55" s="24"/>
      <c r="E55" s="24" t="n">
        <v>1</v>
      </c>
      <c r="F55" s="25"/>
      <c r="G55" s="25"/>
      <c r="H55" s="25" t="s">
        <v>109</v>
      </c>
      <c r="I55" s="25" t="n">
        <v>3330</v>
      </c>
      <c r="J55" s="27"/>
    </row>
    <row r="56" customFormat="false" ht="33.75" hidden="false" customHeight="false" outlineLevel="0" collapsed="false">
      <c r="A56" s="22" t="n">
        <v>43</v>
      </c>
      <c r="B56" s="23" t="s">
        <v>110</v>
      </c>
      <c r="C56" s="22" t="s">
        <v>111</v>
      </c>
      <c r="D56" s="24" t="s">
        <v>112</v>
      </c>
      <c r="E56" s="24" t="n">
        <v>0.18</v>
      </c>
      <c r="F56" s="25" t="n">
        <v>925</v>
      </c>
      <c r="G56" s="25" t="n">
        <v>166.5</v>
      </c>
      <c r="H56" s="25"/>
      <c r="I56" s="25" t="n">
        <f aca="false">G56*J56</f>
        <v>1325.34</v>
      </c>
      <c r="J56" s="26" t="n">
        <f aca="false">7.96</f>
        <v>7.96</v>
      </c>
    </row>
    <row r="57" customFormat="false" ht="33.75" hidden="false" customHeight="false" outlineLevel="0" collapsed="false">
      <c r="A57" s="22" t="n">
        <v>44</v>
      </c>
      <c r="B57" s="23" t="s">
        <v>113</v>
      </c>
      <c r="C57" s="22" t="s">
        <v>114</v>
      </c>
      <c r="D57" s="24" t="s">
        <v>24</v>
      </c>
      <c r="E57" s="24" t="n">
        <v>4.7502</v>
      </c>
      <c r="F57" s="25" t="n">
        <v>592.76</v>
      </c>
      <c r="G57" s="25" t="n">
        <v>2815.73</v>
      </c>
      <c r="H57" s="25"/>
      <c r="I57" s="25" t="n">
        <f aca="false">G57*J57</f>
        <v>22413.2108</v>
      </c>
      <c r="J57" s="26" t="n">
        <f aca="false">7.96</f>
        <v>7.96</v>
      </c>
    </row>
    <row r="58" customFormat="false" ht="33.75" hidden="false" customHeight="false" outlineLevel="0" collapsed="false">
      <c r="A58" s="22" t="n">
        <v>45</v>
      </c>
      <c r="B58" s="23" t="s">
        <v>115</v>
      </c>
      <c r="C58" s="22" t="s">
        <v>116</v>
      </c>
      <c r="D58" s="24" t="s">
        <v>27</v>
      </c>
      <c r="E58" s="24" t="n">
        <v>0.304</v>
      </c>
      <c r="F58" s="25" t="n">
        <v>7997.23</v>
      </c>
      <c r="G58" s="25" t="n">
        <v>2431.16</v>
      </c>
      <c r="H58" s="25"/>
      <c r="I58" s="25" t="n">
        <f aca="false">G58*J58</f>
        <v>19352.0336</v>
      </c>
      <c r="J58" s="26" t="n">
        <f aca="false">7.96</f>
        <v>7.96</v>
      </c>
    </row>
    <row r="59" customFormat="false" ht="56.25" hidden="false" customHeight="false" outlineLevel="0" collapsed="false">
      <c r="A59" s="22" t="n">
        <v>46</v>
      </c>
      <c r="B59" s="23" t="s">
        <v>117</v>
      </c>
      <c r="C59" s="22" t="s">
        <v>118</v>
      </c>
      <c r="D59" s="24" t="s">
        <v>98</v>
      </c>
      <c r="E59" s="24" t="n">
        <v>8</v>
      </c>
      <c r="F59" s="25" t="n">
        <v>1285.88</v>
      </c>
      <c r="G59" s="25" t="n">
        <v>10287.04</v>
      </c>
      <c r="H59" s="25"/>
      <c r="I59" s="25" t="n">
        <f aca="false">G59*J59</f>
        <v>81884.8384</v>
      </c>
      <c r="J59" s="26" t="n">
        <f aca="false">7.96</f>
        <v>7.96</v>
      </c>
    </row>
    <row r="60" customFormat="false" ht="56.25" hidden="false" customHeight="false" outlineLevel="0" collapsed="false">
      <c r="A60" s="22" t="n">
        <v>47</v>
      </c>
      <c r="B60" s="23" t="s">
        <v>119</v>
      </c>
      <c r="C60" s="22" t="s">
        <v>120</v>
      </c>
      <c r="D60" s="24" t="s">
        <v>98</v>
      </c>
      <c r="E60" s="24" t="n">
        <v>6</v>
      </c>
      <c r="F60" s="25" t="n">
        <v>5947.35</v>
      </c>
      <c r="G60" s="25" t="n">
        <v>35684.1</v>
      </c>
      <c r="H60" s="25"/>
      <c r="I60" s="25" t="n">
        <f aca="false">G60*J60</f>
        <v>284045.436</v>
      </c>
      <c r="J60" s="26" t="n">
        <f aca="false">7.96</f>
        <v>7.96</v>
      </c>
    </row>
    <row r="61" customFormat="false" ht="56.25" hidden="false" customHeight="false" outlineLevel="0" collapsed="false">
      <c r="A61" s="22" t="n">
        <v>48</v>
      </c>
      <c r="B61" s="23" t="s">
        <v>121</v>
      </c>
      <c r="C61" s="22" t="s">
        <v>122</v>
      </c>
      <c r="D61" s="24" t="s">
        <v>98</v>
      </c>
      <c r="E61" s="24" t="n">
        <v>4</v>
      </c>
      <c r="F61" s="25" t="n">
        <v>15430.96</v>
      </c>
      <c r="G61" s="25" t="n">
        <v>61723.84</v>
      </c>
      <c r="H61" s="25"/>
      <c r="I61" s="25" t="n">
        <f aca="false">G61*J61</f>
        <v>491321.7664</v>
      </c>
      <c r="J61" s="26" t="n">
        <f aca="false">7.96</f>
        <v>7.96</v>
      </c>
    </row>
    <row r="62" customFormat="false" ht="45" hidden="false" customHeight="false" outlineLevel="0" collapsed="false">
      <c r="A62" s="22" t="n">
        <v>49</v>
      </c>
      <c r="B62" s="23" t="s">
        <v>123</v>
      </c>
      <c r="C62" s="22" t="s">
        <v>124</v>
      </c>
      <c r="D62" s="24" t="s">
        <v>98</v>
      </c>
      <c r="E62" s="24" t="n">
        <v>9</v>
      </c>
      <c r="F62" s="25" t="n">
        <v>187.36</v>
      </c>
      <c r="G62" s="25" t="n">
        <v>1686.24</v>
      </c>
      <c r="H62" s="25"/>
      <c r="I62" s="25" t="n">
        <f aca="false">G62*J62</f>
        <v>13422.4704</v>
      </c>
      <c r="J62" s="26" t="n">
        <f aca="false">7.96</f>
        <v>7.96</v>
      </c>
    </row>
    <row r="63" customFormat="false" ht="56.25" hidden="false" customHeight="false" outlineLevel="0" collapsed="false">
      <c r="A63" s="22" t="n">
        <v>50</v>
      </c>
      <c r="B63" s="23" t="s">
        <v>125</v>
      </c>
      <c r="C63" s="22" t="s">
        <v>126</v>
      </c>
      <c r="D63" s="24" t="s">
        <v>127</v>
      </c>
      <c r="E63" s="24" t="n">
        <v>4</v>
      </c>
      <c r="F63" s="25" t="n">
        <v>35.7</v>
      </c>
      <c r="G63" s="25" t="n">
        <v>142.8</v>
      </c>
      <c r="H63" s="25"/>
      <c r="I63" s="25" t="n">
        <f aca="false">G63*J63</f>
        <v>1136.688</v>
      </c>
      <c r="J63" s="26" t="n">
        <f aca="false">7.96</f>
        <v>7.96</v>
      </c>
    </row>
    <row r="64" customFormat="false" ht="56.25" hidden="false" customHeight="false" outlineLevel="0" collapsed="false">
      <c r="A64" s="22" t="n">
        <v>51</v>
      </c>
      <c r="B64" s="23" t="s">
        <v>128</v>
      </c>
      <c r="C64" s="22" t="s">
        <v>129</v>
      </c>
      <c r="D64" s="24" t="s">
        <v>127</v>
      </c>
      <c r="E64" s="24" t="n">
        <v>3</v>
      </c>
      <c r="F64" s="25" t="n">
        <v>112</v>
      </c>
      <c r="G64" s="25" t="n">
        <v>336</v>
      </c>
      <c r="H64" s="25"/>
      <c r="I64" s="25" t="n">
        <f aca="false">G64*J64</f>
        <v>2674.56</v>
      </c>
      <c r="J64" s="26" t="n">
        <f aca="false">7.96</f>
        <v>7.96</v>
      </c>
    </row>
    <row r="65" customFormat="false" ht="56.25" hidden="false" customHeight="false" outlineLevel="0" collapsed="false">
      <c r="A65" s="22" t="n">
        <v>52</v>
      </c>
      <c r="B65" s="23" t="s">
        <v>130</v>
      </c>
      <c r="C65" s="22" t="s">
        <v>131</v>
      </c>
      <c r="D65" s="24" t="s">
        <v>127</v>
      </c>
      <c r="E65" s="24" t="n">
        <v>23</v>
      </c>
      <c r="F65" s="25" t="n">
        <v>198</v>
      </c>
      <c r="G65" s="25" t="n">
        <v>4554</v>
      </c>
      <c r="H65" s="25"/>
      <c r="I65" s="25" t="n">
        <f aca="false">G65*J65</f>
        <v>36249.84</v>
      </c>
      <c r="J65" s="26" t="n">
        <f aca="false">7.96</f>
        <v>7.96</v>
      </c>
    </row>
    <row r="66" customFormat="false" ht="56.25" hidden="false" customHeight="false" outlineLevel="0" collapsed="false">
      <c r="A66" s="22" t="n">
        <v>53</v>
      </c>
      <c r="B66" s="23" t="s">
        <v>132</v>
      </c>
      <c r="C66" s="22" t="s">
        <v>133</v>
      </c>
      <c r="D66" s="24" t="s">
        <v>127</v>
      </c>
      <c r="E66" s="24" t="n">
        <v>30</v>
      </c>
      <c r="F66" s="25" t="n">
        <v>353.94</v>
      </c>
      <c r="G66" s="25" t="n">
        <v>10618.2</v>
      </c>
      <c r="H66" s="25"/>
      <c r="I66" s="25" t="n">
        <f aca="false">G66*J66</f>
        <v>84520.872</v>
      </c>
      <c r="J66" s="26" t="n">
        <f aca="false">7.96</f>
        <v>7.96</v>
      </c>
    </row>
    <row r="67" customFormat="false" ht="45" hidden="false" customHeight="false" outlineLevel="0" collapsed="false">
      <c r="A67" s="22" t="n">
        <v>54</v>
      </c>
      <c r="B67" s="23" t="s">
        <v>134</v>
      </c>
      <c r="C67" s="22" t="s">
        <v>135</v>
      </c>
      <c r="D67" s="24" t="s">
        <v>136</v>
      </c>
      <c r="E67" s="24" t="n">
        <v>2</v>
      </c>
      <c r="F67" s="25" t="n">
        <v>21.47</v>
      </c>
      <c r="G67" s="25" t="n">
        <v>42.94</v>
      </c>
      <c r="H67" s="25"/>
      <c r="I67" s="25" t="n">
        <f aca="false">G67*J67</f>
        <v>341.8024</v>
      </c>
      <c r="J67" s="26" t="n">
        <f aca="false">7.96</f>
        <v>7.96</v>
      </c>
    </row>
    <row r="68" customFormat="false" ht="56.25" hidden="false" customHeight="false" outlineLevel="0" collapsed="false">
      <c r="A68" s="22" t="n">
        <v>55</v>
      </c>
      <c r="B68" s="23" t="s">
        <v>137</v>
      </c>
      <c r="C68" s="22" t="s">
        <v>138</v>
      </c>
      <c r="D68" s="24" t="s">
        <v>98</v>
      </c>
      <c r="E68" s="24" t="n">
        <v>3</v>
      </c>
      <c r="F68" s="25" t="n">
        <v>218</v>
      </c>
      <c r="G68" s="25" t="n">
        <v>654</v>
      </c>
      <c r="H68" s="25"/>
      <c r="I68" s="25" t="n">
        <f aca="false">G68*J68</f>
        <v>5205.84</v>
      </c>
      <c r="J68" s="26" t="n">
        <f aca="false">7.96</f>
        <v>7.96</v>
      </c>
    </row>
    <row r="69" customFormat="false" ht="56.25" hidden="false" customHeight="false" outlineLevel="0" collapsed="false">
      <c r="A69" s="22" t="n">
        <v>56</v>
      </c>
      <c r="B69" s="23" t="s">
        <v>139</v>
      </c>
      <c r="C69" s="22" t="s">
        <v>140</v>
      </c>
      <c r="D69" s="24" t="s">
        <v>98</v>
      </c>
      <c r="E69" s="24" t="n">
        <v>4</v>
      </c>
      <c r="F69" s="25" t="n">
        <v>524</v>
      </c>
      <c r="G69" s="25" t="n">
        <v>2096</v>
      </c>
      <c r="H69" s="25"/>
      <c r="I69" s="25" t="n">
        <f aca="false">G69*J69</f>
        <v>16684.16</v>
      </c>
      <c r="J69" s="26" t="n">
        <f aca="false">7.96</f>
        <v>7.96</v>
      </c>
    </row>
    <row r="70" customFormat="false" ht="45" hidden="false" customHeight="false" outlineLevel="0" collapsed="false">
      <c r="A70" s="22" t="n">
        <v>57</v>
      </c>
      <c r="B70" s="23" t="s">
        <v>141</v>
      </c>
      <c r="C70" s="22" t="s">
        <v>142</v>
      </c>
      <c r="D70" s="24" t="s">
        <v>98</v>
      </c>
      <c r="E70" s="24" t="n">
        <v>3</v>
      </c>
      <c r="F70" s="25" t="n">
        <v>157.49</v>
      </c>
      <c r="G70" s="25" t="n">
        <v>472.47</v>
      </c>
      <c r="H70" s="25"/>
      <c r="I70" s="25" t="n">
        <f aca="false">G70*J70</f>
        <v>3760.8612</v>
      </c>
      <c r="J70" s="26" t="n">
        <f aca="false">7.96</f>
        <v>7.96</v>
      </c>
    </row>
    <row r="71" customFormat="false" ht="45" hidden="false" customHeight="false" outlineLevel="0" collapsed="false">
      <c r="A71" s="22" t="n">
        <v>58</v>
      </c>
      <c r="B71" s="23" t="s">
        <v>143</v>
      </c>
      <c r="C71" s="22" t="s">
        <v>144</v>
      </c>
      <c r="D71" s="24" t="s">
        <v>98</v>
      </c>
      <c r="E71" s="24" t="n">
        <v>4</v>
      </c>
      <c r="F71" s="25" t="n">
        <v>398.54</v>
      </c>
      <c r="G71" s="25" t="n">
        <v>1594.16</v>
      </c>
      <c r="H71" s="25"/>
      <c r="I71" s="25" t="n">
        <f aca="false">G71*J71</f>
        <v>12689.5136</v>
      </c>
      <c r="J71" s="26" t="n">
        <f aca="false">7.96</f>
        <v>7.96</v>
      </c>
    </row>
    <row r="72" customFormat="false" ht="45" hidden="false" customHeight="false" outlineLevel="0" collapsed="false">
      <c r="A72" s="22" t="n">
        <v>59</v>
      </c>
      <c r="B72" s="23" t="s">
        <v>145</v>
      </c>
      <c r="C72" s="22" t="s">
        <v>146</v>
      </c>
      <c r="D72" s="24" t="s">
        <v>98</v>
      </c>
      <c r="E72" s="24" t="n">
        <v>3</v>
      </c>
      <c r="F72" s="25" t="n">
        <v>1744.37</v>
      </c>
      <c r="G72" s="25" t="n">
        <v>5233.11</v>
      </c>
      <c r="H72" s="25"/>
      <c r="I72" s="25" t="n">
        <f aca="false">G72*J72</f>
        <v>41655.5556</v>
      </c>
      <c r="J72" s="26" t="n">
        <f aca="false">7.96</f>
        <v>7.96</v>
      </c>
    </row>
    <row r="73" customFormat="false" ht="11.25" hidden="false" customHeight="false" outlineLevel="0" collapsed="false">
      <c r="A73" s="22"/>
      <c r="B73" s="23"/>
      <c r="C73" s="28" t="s">
        <v>147</v>
      </c>
      <c r="D73" s="24"/>
      <c r="E73" s="24"/>
      <c r="F73" s="25"/>
      <c r="G73" s="29" t="n">
        <f aca="false">SUM(G14:G72)</f>
        <v>143943.02</v>
      </c>
      <c r="H73" s="25"/>
      <c r="I73" s="30" t="n">
        <f aca="false">SUM(I18:I72)</f>
        <v>1305501.792</v>
      </c>
      <c r="J73" s="26" t="n">
        <f aca="false">7.96</f>
        <v>7.96</v>
      </c>
    </row>
    <row r="74" customFormat="false" ht="17.85" hidden="false" customHeight="true" outlineLevel="0" collapsed="false">
      <c r="A74" s="21" t="s">
        <v>148</v>
      </c>
      <c r="B74" s="21"/>
      <c r="C74" s="21"/>
      <c r="D74" s="21"/>
      <c r="E74" s="21"/>
      <c r="F74" s="21"/>
      <c r="G74" s="21"/>
      <c r="H74" s="21"/>
      <c r="I74" s="21"/>
      <c r="J74" s="21"/>
    </row>
    <row r="75" customFormat="false" ht="45" hidden="false" customHeight="false" outlineLevel="0" collapsed="false">
      <c r="A75" s="22" t="n">
        <v>60</v>
      </c>
      <c r="B75" s="23" t="s">
        <v>149</v>
      </c>
      <c r="C75" s="22" t="s">
        <v>150</v>
      </c>
      <c r="D75" s="24" t="s">
        <v>98</v>
      </c>
      <c r="E75" s="24" t="n">
        <v>2</v>
      </c>
      <c r="F75" s="25"/>
      <c r="G75" s="25"/>
      <c r="H75" s="25" t="n">
        <v>448000</v>
      </c>
      <c r="I75" s="25" t="n">
        <v>896000</v>
      </c>
      <c r="J75" s="27"/>
    </row>
    <row r="76" customFormat="false" ht="45" hidden="false" customHeight="false" outlineLevel="0" collapsed="false">
      <c r="A76" s="22" t="n">
        <v>61</v>
      </c>
      <c r="B76" s="23" t="s">
        <v>151</v>
      </c>
      <c r="C76" s="22" t="s">
        <v>152</v>
      </c>
      <c r="D76" s="24" t="s">
        <v>153</v>
      </c>
      <c r="E76" s="24" t="n">
        <v>2</v>
      </c>
      <c r="F76" s="25"/>
      <c r="G76" s="25"/>
      <c r="H76" s="25" t="n">
        <v>101020</v>
      </c>
      <c r="I76" s="25" t="n">
        <v>202040</v>
      </c>
      <c r="J76" s="27"/>
    </row>
    <row r="77" customFormat="false" ht="45" hidden="false" customHeight="false" outlineLevel="0" collapsed="false">
      <c r="A77" s="31" t="n">
        <v>62</v>
      </c>
      <c r="B77" s="32" t="s">
        <v>154</v>
      </c>
      <c r="C77" s="31" t="s">
        <v>155</v>
      </c>
      <c r="D77" s="33" t="s">
        <v>136</v>
      </c>
      <c r="E77" s="33" t="n">
        <v>1</v>
      </c>
      <c r="F77" s="34" t="n">
        <v>12837.33</v>
      </c>
      <c r="G77" s="34" t="n">
        <v>12837.33</v>
      </c>
      <c r="H77" s="34" t="s">
        <v>156</v>
      </c>
      <c r="I77" s="34" t="n">
        <v>19833.33</v>
      </c>
      <c r="J77" s="35" t="n">
        <v>1.54497</v>
      </c>
    </row>
    <row r="78" customFormat="false" ht="56.25" hidden="false" customHeight="false" outlineLevel="0" collapsed="false">
      <c r="A78" s="22"/>
      <c r="B78" s="23" t="s">
        <v>157</v>
      </c>
      <c r="C78" s="22" t="s">
        <v>158</v>
      </c>
      <c r="D78" s="24" t="s">
        <v>136</v>
      </c>
      <c r="E78" s="24" t="n">
        <v>6</v>
      </c>
      <c r="F78" s="25" t="n">
        <v>223.7</v>
      </c>
      <c r="G78" s="25" t="n">
        <v>1342.2</v>
      </c>
      <c r="H78" s="25"/>
      <c r="I78" s="26" t="n">
        <f aca="false">G78*J78</f>
        <v>7059.972</v>
      </c>
      <c r="J78" s="27" t="n">
        <f aca="false">5.26</f>
        <v>5.26</v>
      </c>
    </row>
    <row r="79" customFormat="false" ht="11.25" hidden="false" customHeight="false" outlineLevel="0" collapsed="false">
      <c r="A79" s="22"/>
      <c r="B79" s="23"/>
      <c r="C79" s="28" t="s">
        <v>159</v>
      </c>
      <c r="D79" s="24"/>
      <c r="E79" s="24"/>
      <c r="F79" s="25"/>
      <c r="G79" s="25"/>
      <c r="H79" s="25"/>
      <c r="I79" s="29" t="n">
        <f aca="false">SUM(I75:I78)</f>
        <v>1124933.302</v>
      </c>
      <c r="J79" s="27"/>
    </row>
    <row r="80" customFormat="false" ht="11.25" hidden="false" customHeight="false" outlineLevel="0" collapsed="false">
      <c r="A80" s="36"/>
      <c r="G80" s="37"/>
      <c r="H80" s="37"/>
      <c r="I80" s="37"/>
      <c r="J80" s="37"/>
    </row>
    <row r="82" customFormat="false" ht="11.25" hidden="false" customHeight="false" outlineLevel="0" collapsed="false">
      <c r="A82" s="38" t="s">
        <v>160</v>
      </c>
    </row>
    <row r="84" customFormat="false" ht="11.25" hidden="false" customHeight="false" outlineLevel="0" collapsed="false">
      <c r="A84" s="38" t="s">
        <v>161</v>
      </c>
    </row>
  </sheetData>
  <mergeCells count="14">
    <mergeCell ref="A2:J2"/>
    <mergeCell ref="I6:J6"/>
    <mergeCell ref="A8:A10"/>
    <mergeCell ref="B8:B10"/>
    <mergeCell ref="C8:C10"/>
    <mergeCell ref="D8:D10"/>
    <mergeCell ref="E8:E10"/>
    <mergeCell ref="F8:I8"/>
    <mergeCell ref="J8:J10"/>
    <mergeCell ref="F9:G9"/>
    <mergeCell ref="H9:I9"/>
    <mergeCell ref="A12:J12"/>
    <mergeCell ref="A13:J13"/>
    <mergeCell ref="A74:J74"/>
  </mergeCells>
  <printOptions headings="false" gridLines="false" gridLinesSet="true" horizontalCentered="false" verticalCentered="false"/>
  <pageMargins left="0.354166666666667" right="0.236111111111111" top="0.354166666666667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2003-01-28T12:33:10Z</dcterms:created>
  <dc:creator>Молодцова Ольга Алексеевна</dc:creator>
  <dc:description/>
  <dc:language>ru-RU</dc:language>
  <cp:lastModifiedBy>Молодцова Ольга Алексеевна</cp:lastModifiedBy>
  <cp:lastPrinted>2006-08-23T16:17:34Z</cp:lastPrinted>
  <dcterms:modified xsi:type="dcterms:W3CDTF">2022-11-01T12:09:01Z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???????????? ?? ???">
    <vt:lpwstr>это и есть наим</vt:lpwstr>
  </property>
</Properties>
</file>